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2012\Segreteria\_dati\PERSONALE\MALATTIA\2024\"/>
    </mc:Choice>
  </mc:AlternateContent>
  <xr:revisionPtr revIDLastSave="0" documentId="13_ncr:1_{9F7973D2-E8FE-4111-BE50-80E62B0BDED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oglio1" sheetId="1" r:id="rId1"/>
    <sheet name="Foglio2" sheetId="2" r:id="rId2"/>
    <sheet name="Foglio3" sheetId="3" r:id="rId3"/>
  </sheets>
  <definedNames>
    <definedName name="_xlnm.Print_Area" localSheetId="0">Foglio1!$A$2:$F$20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6" i="1" l="1"/>
  <c r="C26" i="1"/>
  <c r="D26" i="1"/>
  <c r="E26" i="1"/>
  <c r="B26" i="1"/>
  <c r="C25" i="1"/>
  <c r="D25" i="1"/>
  <c r="E25" i="1"/>
  <c r="F25" i="1"/>
  <c r="B25" i="1"/>
  <c r="C23" i="1"/>
  <c r="B23" i="1"/>
  <c r="D23" i="1"/>
  <c r="E23" i="1"/>
  <c r="E24" i="1" s="1"/>
  <c r="F23" i="1"/>
  <c r="B24" i="1"/>
  <c r="C24" i="1"/>
  <c r="D24" i="1"/>
  <c r="F22" i="1"/>
  <c r="E19" i="1"/>
  <c r="D19" i="1"/>
  <c r="D20" i="1" s="1"/>
  <c r="C19" i="1"/>
  <c r="B19" i="1"/>
  <c r="B18" i="1"/>
  <c r="F18" i="1" s="1"/>
  <c r="E17" i="1"/>
  <c r="B17" i="1"/>
  <c r="E16" i="1"/>
  <c r="B16" i="1"/>
  <c r="E15" i="1"/>
  <c r="F15" i="1"/>
  <c r="F14" i="1"/>
  <c r="F13" i="1"/>
  <c r="F12" i="1"/>
  <c r="F11" i="1"/>
  <c r="F9" i="1"/>
  <c r="F10" i="1"/>
  <c r="F8" i="1"/>
  <c r="F24" i="1" l="1"/>
  <c r="F19" i="1"/>
  <c r="F16" i="1"/>
  <c r="C20" i="1"/>
  <c r="B20" i="1"/>
  <c r="F17" i="1"/>
  <c r="E20" i="1"/>
  <c r="F21" i="1" s="1"/>
  <c r="F20" i="1" l="1"/>
</calcChain>
</file>

<file path=xl/sharedStrings.xml><?xml version="1.0" encoding="utf-8"?>
<sst xmlns="http://schemas.openxmlformats.org/spreadsheetml/2006/main" count="25" uniqueCount="24">
  <si>
    <t>servizi finanziari</t>
  </si>
  <si>
    <t>servizi generali</t>
  </si>
  <si>
    <t>servizi sociali</t>
  </si>
  <si>
    <t>servizi tecnici</t>
  </si>
  <si>
    <t>gennaio</t>
  </si>
  <si>
    <t>febbraio</t>
  </si>
  <si>
    <t>marzo</t>
  </si>
  <si>
    <t>aprile</t>
  </si>
  <si>
    <t>maggio</t>
  </si>
  <si>
    <t>giugno</t>
  </si>
  <si>
    <t>luglio</t>
  </si>
  <si>
    <t>agosto</t>
  </si>
  <si>
    <t>settembre</t>
  </si>
  <si>
    <t>ottobre</t>
  </si>
  <si>
    <t>novembre</t>
  </si>
  <si>
    <t>dicembre</t>
  </si>
  <si>
    <t>TOTALE</t>
  </si>
  <si>
    <t>ASSENZE per malattia, ricoveri, permessi, congedi (in giorni lavorativi)</t>
  </si>
  <si>
    <t>ANNO CORRENTE 2024</t>
  </si>
  <si>
    <t>tot giorni lavorativi</t>
  </si>
  <si>
    <t>tot giorni lavorati</t>
  </si>
  <si>
    <t>n. dipendenti</t>
  </si>
  <si>
    <t>percentuale assenza</t>
  </si>
  <si>
    <t>percentuale presenza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</si>
</sst>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trike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4" borderId="1" xfId="0" applyFill="1" applyBorder="1"/>
    <xf numFmtId="0" fontId="0" fillId="5" borderId="1" xfId="0" applyFill="1" applyBorder="1"/>
    <xf numFmtId="0" fontId="0" fillId="6" borderId="1" xfId="0" applyFill="1" applyBorder="1"/>
    <xf numFmtId="0" fontId="0" fillId="7" borderId="1" xfId="0" applyFill="1" applyBorder="1"/>
    <xf numFmtId="0" fontId="0" fillId="7" borderId="1" xfId="0" applyFill="1" applyBorder="1" applyAlignment="1">
      <alignment horizontal="right"/>
    </xf>
    <xf numFmtId="0" fontId="2" fillId="3" borderId="1" xfId="0" applyFont="1" applyFill="1" applyBorder="1"/>
    <xf numFmtId="0" fontId="2" fillId="0" borderId="0" xfId="0" applyFont="1" applyAlignment="1">
      <alignment horizontal="center" vertical="center" wrapText="1"/>
    </xf>
    <xf numFmtId="0" fontId="2" fillId="4" borderId="1" xfId="0" applyFont="1" applyFill="1" applyBorder="1" applyAlignment="1">
      <alignment wrapText="1"/>
    </xf>
    <xf numFmtId="0" fontId="2" fillId="5" borderId="1" xfId="0" applyFont="1" applyFill="1" applyBorder="1" applyAlignment="1">
      <alignment wrapText="1"/>
    </xf>
    <xf numFmtId="0" fontId="2" fillId="6" borderId="1" xfId="0" applyFont="1" applyFill="1" applyBorder="1" applyAlignment="1">
      <alignment wrapText="1"/>
    </xf>
    <xf numFmtId="0" fontId="2" fillId="7" borderId="1" xfId="0" applyFont="1" applyFill="1" applyBorder="1" applyAlignment="1">
      <alignment wrapText="1"/>
    </xf>
    <xf numFmtId="0" fontId="2" fillId="2" borderId="1" xfId="0" applyFont="1" applyFill="1" applyBorder="1" applyAlignment="1">
      <alignment wrapText="1"/>
    </xf>
    <xf numFmtId="10" fontId="2" fillId="0" borderId="0" xfId="0" applyNumberFormat="1" applyFont="1"/>
    <xf numFmtId="10" fontId="2" fillId="0" borderId="0" xfId="1" applyNumberFormat="1" applyFont="1"/>
    <xf numFmtId="0" fontId="3" fillId="0" borderId="0" xfId="0" applyFont="1"/>
  </cellXfs>
  <cellStyles count="2">
    <cellStyle name="Normale" xfId="0" builtinId="0"/>
    <cellStyle name="Percentual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26"/>
  <sheetViews>
    <sheetView tabSelected="1" workbookViewId="0">
      <selection activeCell="S25" sqref="S25"/>
    </sheetView>
  </sheetViews>
  <sheetFormatPr defaultRowHeight="15" x14ac:dyDescent="0.25"/>
  <cols>
    <col min="1" max="1" width="12" customWidth="1"/>
    <col min="2" max="2" width="10.5703125" bestFit="1" customWidth="1"/>
  </cols>
  <sheetData>
    <row r="2" spans="1:6" x14ac:dyDescent="0.25">
      <c r="A2" t="s">
        <v>17</v>
      </c>
    </row>
    <row r="4" spans="1:6" x14ac:dyDescent="0.25">
      <c r="A4" t="s">
        <v>18</v>
      </c>
    </row>
    <row r="6" spans="1:6" ht="30" x14ac:dyDescent="0.25">
      <c r="B6" s="10" t="s">
        <v>0</v>
      </c>
      <c r="C6" s="11" t="s">
        <v>1</v>
      </c>
      <c r="D6" s="12" t="s">
        <v>2</v>
      </c>
      <c r="E6" s="13" t="s">
        <v>3</v>
      </c>
      <c r="F6" s="14" t="s">
        <v>16</v>
      </c>
    </row>
    <row r="7" spans="1:6" x14ac:dyDescent="0.25">
      <c r="B7" s="3"/>
      <c r="C7" s="4"/>
      <c r="D7" s="5"/>
      <c r="E7" s="6"/>
      <c r="F7" s="2"/>
    </row>
    <row r="8" spans="1:6" x14ac:dyDescent="0.25">
      <c r="A8" s="1" t="s">
        <v>4</v>
      </c>
      <c r="B8" s="3">
        <v>8</v>
      </c>
      <c r="C8" s="4">
        <v>4</v>
      </c>
      <c r="D8" s="5">
        <v>18</v>
      </c>
      <c r="E8" s="7">
        <v>0</v>
      </c>
      <c r="F8" s="2">
        <f t="shared" ref="F8:F19" si="0">SUM(B8:E8)</f>
        <v>30</v>
      </c>
    </row>
    <row r="9" spans="1:6" x14ac:dyDescent="0.25">
      <c r="A9" s="1" t="s">
        <v>5</v>
      </c>
      <c r="B9" s="3">
        <v>13</v>
      </c>
      <c r="C9" s="4">
        <v>2</v>
      </c>
      <c r="D9" s="5">
        <v>21</v>
      </c>
      <c r="E9" s="7">
        <v>18</v>
      </c>
      <c r="F9" s="2">
        <f t="shared" si="0"/>
        <v>54</v>
      </c>
    </row>
    <row r="10" spans="1:6" x14ac:dyDescent="0.25">
      <c r="A10" s="1" t="s">
        <v>6</v>
      </c>
      <c r="B10" s="3">
        <v>5</v>
      </c>
      <c r="C10" s="4">
        <v>2</v>
      </c>
      <c r="D10" s="5">
        <v>21</v>
      </c>
      <c r="E10" s="7">
        <v>21</v>
      </c>
      <c r="F10" s="2">
        <f t="shared" si="0"/>
        <v>49</v>
      </c>
    </row>
    <row r="11" spans="1:6" x14ac:dyDescent="0.25">
      <c r="A11" s="1" t="s">
        <v>7</v>
      </c>
      <c r="B11" s="3">
        <v>6</v>
      </c>
      <c r="C11" s="4">
        <v>3</v>
      </c>
      <c r="D11" s="5">
        <v>9</v>
      </c>
      <c r="E11" s="7">
        <v>19</v>
      </c>
      <c r="F11" s="2">
        <f t="shared" si="0"/>
        <v>37</v>
      </c>
    </row>
    <row r="12" spans="1:6" x14ac:dyDescent="0.25">
      <c r="A12" s="1" t="s">
        <v>8</v>
      </c>
      <c r="B12" s="3">
        <v>4</v>
      </c>
      <c r="C12" s="4">
        <v>6</v>
      </c>
      <c r="D12" s="5">
        <v>0</v>
      </c>
      <c r="E12" s="7">
        <v>0</v>
      </c>
      <c r="F12" s="2">
        <f t="shared" si="0"/>
        <v>10</v>
      </c>
    </row>
    <row r="13" spans="1:6" x14ac:dyDescent="0.25">
      <c r="A13" s="1" t="s">
        <v>9</v>
      </c>
      <c r="B13" s="3">
        <v>4</v>
      </c>
      <c r="C13" s="4">
        <v>4</v>
      </c>
      <c r="D13" s="5">
        <v>0</v>
      </c>
      <c r="E13" s="7">
        <v>0</v>
      </c>
      <c r="F13" s="2">
        <f t="shared" si="0"/>
        <v>8</v>
      </c>
    </row>
    <row r="14" spans="1:6" x14ac:dyDescent="0.25">
      <c r="A14" s="1" t="s">
        <v>10</v>
      </c>
      <c r="B14" s="3">
        <v>7</v>
      </c>
      <c r="C14" s="4">
        <v>3</v>
      </c>
      <c r="D14" s="5">
        <v>0</v>
      </c>
      <c r="E14" s="7">
        <v>3</v>
      </c>
      <c r="F14" s="2">
        <f t="shared" si="0"/>
        <v>13</v>
      </c>
    </row>
    <row r="15" spans="1:6" x14ac:dyDescent="0.25">
      <c r="A15" s="1" t="s">
        <v>11</v>
      </c>
      <c r="B15" s="3">
        <v>6</v>
      </c>
      <c r="C15" s="4">
        <v>2</v>
      </c>
      <c r="D15" s="5">
        <v>0</v>
      </c>
      <c r="E15" s="7">
        <f>6+3</f>
        <v>9</v>
      </c>
      <c r="F15" s="2">
        <f t="shared" si="0"/>
        <v>17</v>
      </c>
    </row>
    <row r="16" spans="1:6" x14ac:dyDescent="0.25">
      <c r="A16" s="1" t="s">
        <v>12</v>
      </c>
      <c r="B16" s="3">
        <f>2+2+1+1+4</f>
        <v>10</v>
      </c>
      <c r="C16" s="4">
        <v>3</v>
      </c>
      <c r="D16" s="5">
        <v>0</v>
      </c>
      <c r="E16" s="7">
        <f>20</f>
        <v>20</v>
      </c>
      <c r="F16" s="2">
        <f t="shared" si="0"/>
        <v>33</v>
      </c>
    </row>
    <row r="17" spans="1:9" x14ac:dyDescent="0.25">
      <c r="A17" s="1" t="s">
        <v>13</v>
      </c>
      <c r="B17" s="3">
        <f>3+2+4</f>
        <v>9</v>
      </c>
      <c r="C17" s="4">
        <v>3</v>
      </c>
      <c r="D17" s="5">
        <v>0</v>
      </c>
      <c r="E17" s="7">
        <f>1</f>
        <v>1</v>
      </c>
      <c r="F17" s="2">
        <f t="shared" si="0"/>
        <v>13</v>
      </c>
    </row>
    <row r="18" spans="1:9" x14ac:dyDescent="0.25">
      <c r="A18" s="1" t="s">
        <v>14</v>
      </c>
      <c r="B18" s="3">
        <f>1+3+3</f>
        <v>7</v>
      </c>
      <c r="C18" s="4">
        <v>1</v>
      </c>
      <c r="D18" s="5">
        <v>0</v>
      </c>
      <c r="E18" s="7">
        <v>1</v>
      </c>
      <c r="F18" s="2">
        <f t="shared" si="0"/>
        <v>9</v>
      </c>
    </row>
    <row r="19" spans="1:9" x14ac:dyDescent="0.25">
      <c r="A19" s="1" t="s">
        <v>15</v>
      </c>
      <c r="B19" s="3">
        <f>2+1+1+4</f>
        <v>8</v>
      </c>
      <c r="C19" s="4">
        <f>1+2</f>
        <v>3</v>
      </c>
      <c r="D19" s="5">
        <f>3</f>
        <v>3</v>
      </c>
      <c r="E19" s="7">
        <f>6+1</f>
        <v>7</v>
      </c>
      <c r="F19" s="2">
        <f t="shared" si="0"/>
        <v>21</v>
      </c>
    </row>
    <row r="20" spans="1:9" x14ac:dyDescent="0.25">
      <c r="A20" s="2" t="s">
        <v>16</v>
      </c>
      <c r="B20" s="3">
        <f>SUM(B8:B19)</f>
        <v>87</v>
      </c>
      <c r="C20" s="4">
        <f t="shared" ref="C20:E20" si="1">SUM(C8:C19)</f>
        <v>36</v>
      </c>
      <c r="D20" s="5">
        <f t="shared" si="1"/>
        <v>72</v>
      </c>
      <c r="E20" s="7">
        <f t="shared" si="1"/>
        <v>99</v>
      </c>
      <c r="F20" s="8">
        <f>SUM(F8:F19)</f>
        <v>294</v>
      </c>
    </row>
    <row r="21" spans="1:9" x14ac:dyDescent="0.25">
      <c r="F21">
        <f>SUM(B20:E20)</f>
        <v>294</v>
      </c>
    </row>
    <row r="22" spans="1:9" ht="30" x14ac:dyDescent="0.25">
      <c r="A22" s="9" t="s">
        <v>21</v>
      </c>
      <c r="B22">
        <v>3</v>
      </c>
      <c r="C22">
        <v>4</v>
      </c>
      <c r="D22">
        <v>2</v>
      </c>
      <c r="E22">
        <v>5</v>
      </c>
      <c r="F22">
        <f>SUM(B22:E22)</f>
        <v>14</v>
      </c>
    </row>
    <row r="23" spans="1:9" ht="30" x14ac:dyDescent="0.25">
      <c r="A23" s="9" t="s">
        <v>19</v>
      </c>
      <c r="B23">
        <f>253*B22</f>
        <v>759</v>
      </c>
      <c r="C23">
        <f>253*3+234</f>
        <v>993</v>
      </c>
      <c r="D23">
        <f t="shared" ref="C23:E23" si="2">253*D22</f>
        <v>506</v>
      </c>
      <c r="E23">
        <f t="shared" si="2"/>
        <v>1265</v>
      </c>
      <c r="F23">
        <f>SUM(B23:E23)</f>
        <v>3523</v>
      </c>
      <c r="I23" s="17"/>
    </row>
    <row r="24" spans="1:9" ht="30" x14ac:dyDescent="0.25">
      <c r="A24" s="9" t="s">
        <v>20</v>
      </c>
      <c r="B24">
        <f>B23-B20</f>
        <v>672</v>
      </c>
      <c r="C24">
        <f t="shared" ref="C24:E24" si="3">C23-C20</f>
        <v>957</v>
      </c>
      <c r="D24">
        <f t="shared" si="3"/>
        <v>434</v>
      </c>
      <c r="E24">
        <f t="shared" si="3"/>
        <v>1166</v>
      </c>
      <c r="F24">
        <f>SUM(B24:E24)</f>
        <v>3229</v>
      </c>
    </row>
    <row r="25" spans="1:9" ht="30" x14ac:dyDescent="0.25">
      <c r="A25" s="9" t="s">
        <v>22</v>
      </c>
      <c r="B25" s="15">
        <f>B20/B23</f>
        <v>0.11462450592885376</v>
      </c>
      <c r="C25" s="15">
        <f t="shared" ref="C25:F25" si="4">C20/C23</f>
        <v>3.6253776435045321E-2</v>
      </c>
      <c r="D25" s="15">
        <f t="shared" si="4"/>
        <v>0.14229249011857709</v>
      </c>
      <c r="E25" s="15">
        <f t="shared" si="4"/>
        <v>7.8260869565217397E-2</v>
      </c>
      <c r="F25" s="15">
        <f t="shared" si="4"/>
        <v>8.3451603746806699E-2</v>
      </c>
    </row>
    <row r="26" spans="1:9" ht="30" x14ac:dyDescent="0.25">
      <c r="A26" s="9" t="s">
        <v>23</v>
      </c>
      <c r="B26" s="16">
        <f>100%-B25</f>
        <v>0.88537549407114624</v>
      </c>
      <c r="C26" s="16">
        <f t="shared" ref="C26:E26" si="5">100%-C25</f>
        <v>0.96374622356495465</v>
      </c>
      <c r="D26" s="16">
        <f t="shared" si="5"/>
        <v>0.85770750988142286</v>
      </c>
      <c r="E26" s="16">
        <f t="shared" si="5"/>
        <v>0.92173913043478262</v>
      </c>
      <c r="F26" s="16">
        <f>100%-F25</f>
        <v>0.91654839625319329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1</vt:i4>
      </vt:variant>
    </vt:vector>
  </HeadingPairs>
  <TitlesOfParts>
    <vt:vector size="4" baseType="lpstr">
      <vt:lpstr>Foglio1</vt:lpstr>
      <vt:lpstr>Foglio2</vt:lpstr>
      <vt:lpstr>Foglio3</vt:lpstr>
      <vt:lpstr>Foglio1!Area_stampa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ferrari</dc:creator>
  <cp:lastModifiedBy>Giulia Maccari</cp:lastModifiedBy>
  <cp:lastPrinted>2023-02-02T09:53:55Z</cp:lastPrinted>
  <dcterms:created xsi:type="dcterms:W3CDTF">2018-04-24T08:46:35Z</dcterms:created>
  <dcterms:modified xsi:type="dcterms:W3CDTF">2025-03-31T13:55:02Z</dcterms:modified>
</cp:coreProperties>
</file>